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1 Verkefni í ~\"/>
    </mc:Choice>
  </mc:AlternateContent>
  <workbookProtection lockStructure="1"/>
  <bookViews>
    <workbookView xWindow="0" yWindow="0" windowWidth="17145" windowHeight="10110"/>
  </bookViews>
  <sheets>
    <sheet name="Yfirlit þjónustuþátta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48" i="1" l="1"/>
  <c r="G44" i="1"/>
  <c r="G42" i="1"/>
  <c r="G39" i="1"/>
  <c r="G37" i="1"/>
  <c r="G34" i="1"/>
  <c r="G32" i="1"/>
  <c r="G30" i="1"/>
  <c r="G29" i="1"/>
  <c r="G28" i="1"/>
  <c r="G27" i="1"/>
  <c r="G24" i="1"/>
  <c r="G23" i="1"/>
  <c r="G22" i="1"/>
  <c r="G21" i="1"/>
  <c r="G16" i="1"/>
  <c r="E48" i="1"/>
  <c r="F48" i="1" s="1"/>
  <c r="E44" i="1"/>
  <c r="F44" i="1" s="1"/>
  <c r="E42" i="1"/>
  <c r="F42" i="1" s="1"/>
  <c r="E39" i="1"/>
  <c r="F39" i="1" s="1"/>
  <c r="E37" i="1"/>
  <c r="F37" i="1" s="1"/>
  <c r="E34" i="1"/>
  <c r="F34" i="1" s="1"/>
  <c r="E32" i="1"/>
  <c r="F32" i="1" s="1"/>
  <c r="E30" i="1"/>
  <c r="F30" i="1" s="1"/>
  <c r="E29" i="1"/>
  <c r="F29" i="1" s="1"/>
  <c r="E28" i="1"/>
  <c r="F28" i="1" s="1"/>
  <c r="E27" i="1"/>
  <c r="F27" i="1" s="1"/>
  <c r="E24" i="1"/>
  <c r="F24" i="1" s="1"/>
  <c r="E23" i="1"/>
  <c r="F23" i="1" s="1"/>
  <c r="E22" i="1"/>
  <c r="F22" i="1" s="1"/>
  <c r="E21" i="1"/>
  <c r="F21" i="1" s="1"/>
  <c r="E16" i="1"/>
  <c r="F16" i="1" s="1"/>
  <c r="C56" i="1"/>
  <c r="C52" i="1"/>
  <c r="D27" i="1"/>
  <c r="D34" i="1" l="1"/>
  <c r="D44" i="1"/>
  <c r="E20" i="1"/>
  <c r="F10" i="1"/>
  <c r="D21" i="1"/>
  <c r="D16" i="1"/>
  <c r="D23" i="1"/>
  <c r="D29" i="1"/>
  <c r="D39" i="1"/>
  <c r="D30" i="1"/>
  <c r="D20" i="1"/>
  <c r="G20" i="1" s="1"/>
  <c r="D24" i="1"/>
  <c r="D32" i="1"/>
  <c r="D42" i="1"/>
  <c r="E14" i="1"/>
  <c r="D14" i="1"/>
  <c r="G14" i="1" s="1"/>
  <c r="D22" i="1"/>
  <c r="D28" i="1"/>
  <c r="D37" i="1"/>
  <c r="D48" i="1"/>
  <c r="C60" i="1"/>
  <c r="G10" i="1" l="1"/>
  <c r="G52" i="1" s="1"/>
  <c r="F14" i="1"/>
  <c r="F20" i="1"/>
  <c r="D56" i="1"/>
  <c r="D52" i="1"/>
  <c r="F52" i="1" l="1"/>
  <c r="D60" i="1"/>
</calcChain>
</file>

<file path=xl/sharedStrings.xml><?xml version="1.0" encoding="utf-8"?>
<sst xmlns="http://schemas.openxmlformats.org/spreadsheetml/2006/main" count="117" uniqueCount="78">
  <si>
    <t>kt.</t>
  </si>
  <si>
    <t>Staða</t>
  </si>
  <si>
    <t>Félagsleg heimaþjónusta</t>
  </si>
  <si>
    <t>til</t>
  </si>
  <si>
    <t>Þjónusta skv. lögum nr. 38/2018 um þjónustu við fatlað fólk með langvarandi stuðningsþarfir</t>
  </si>
  <si>
    <t>Almenn úrræði skv. lögum nr. 40/1991 um félagsþjónustu sveitarfélaga</t>
  </si>
  <si>
    <t>Þjónustuþáttur (aðgerð/úrræði)</t>
  </si>
  <si>
    <t>Þjónusta (aðgerð/úrræði) frá heilbrigðisþjónustunni</t>
  </si>
  <si>
    <t>Heimahjúkrun</t>
  </si>
  <si>
    <t>- önnur þjónusta, hver:</t>
  </si>
  <si>
    <t>- þjónusta, hver:</t>
  </si>
  <si>
    <t>Þjónusta (aðgerð/úrræði) frá menntakerfinu</t>
  </si>
  <si>
    <t>Stuðningur í skóla</t>
  </si>
  <si>
    <t>Aðstoðarverkstjórn</t>
  </si>
  <si>
    <r>
      <t>aðstoð (NPA)</t>
    </r>
    <r>
      <rPr>
        <sz val="11"/>
        <rFont val="Calibri"/>
        <family val="2"/>
        <scheme val="minor"/>
      </rPr>
      <t xml:space="preserve"> milli sveitarfélagsins</t>
    </r>
  </si>
  <si>
    <t>og notanda</t>
  </si>
  <si>
    <t>Samkomulag undirritað dags:</t>
  </si>
  <si>
    <t>Tímabil samkomulags:</t>
  </si>
  <si>
    <t>Nafn tengiliðar sveitarfélags</t>
  </si>
  <si>
    <t>Fjöldi klst. á viku</t>
  </si>
  <si>
    <t>Klst. samtals á mánuði</t>
  </si>
  <si>
    <t>Hluti af NPA</t>
  </si>
  <si>
    <r>
      <t xml:space="preserve">Ef </t>
    </r>
    <r>
      <rPr>
        <b/>
        <sz val="8"/>
        <color theme="1"/>
        <rFont val="Calibri"/>
        <family val="2"/>
        <scheme val="minor"/>
      </rPr>
      <t xml:space="preserve">Hluti af NPA </t>
    </r>
    <r>
      <rPr>
        <sz val="8"/>
        <color theme="1"/>
        <rFont val="Calibri"/>
        <family val="2"/>
        <scheme val="minor"/>
      </rPr>
      <t xml:space="preserve">þá % hlutfall af </t>
    </r>
    <r>
      <rPr>
        <b/>
        <sz val="8"/>
        <color theme="1"/>
        <rFont val="Calibri"/>
        <family val="2"/>
        <scheme val="minor"/>
      </rPr>
      <t>HFVTS</t>
    </r>
  </si>
  <si>
    <t>Vinnumarkaðsúrræði skv. lögum nr. 55/20016 um vinnumarkaðsaðgerðir</t>
  </si>
  <si>
    <t>Tölvupóstfang</t>
  </si>
  <si>
    <t>Utan NPA</t>
  </si>
  <si>
    <t>Velja</t>
  </si>
  <si>
    <r>
      <t xml:space="preserve">- þjónusta skv. 8. gr., </t>
    </r>
    <r>
      <rPr>
        <i/>
        <sz val="11"/>
        <color theme="1"/>
        <rFont val="Calibri"/>
        <family val="2"/>
        <scheme val="minor"/>
      </rPr>
      <t>stoðþjónusta</t>
    </r>
    <r>
      <rPr>
        <sz val="11"/>
        <color theme="1"/>
        <rFont val="Calibri"/>
        <family val="2"/>
        <scheme val="minor"/>
      </rPr>
      <t>, í III. kafla laganna (sjá leiðbeiningar aftast í ebl.):</t>
    </r>
  </si>
  <si>
    <t xml:space="preserve">  (sjá leiðbeiningar aftast í ebl.):</t>
  </si>
  <si>
    <t>- þjónusta skv. 15. til 18. gr., í IV. kafla laganna; þjónusta við fötluð börn og fjölskyldur þeirra</t>
  </si>
  <si>
    <t>- önnur þjónusta skv. lögum nr. 38/2018, hver:</t>
  </si>
  <si>
    <t>Samtals % hlutfall:</t>
  </si>
  <si>
    <t>Upplýsingar / athugasemdir</t>
  </si>
  <si>
    <t>- önnur þjónusta skv. VII. kafla laganna, stuðningsþjónusta, sbr. XI. kafli, þjónusta við fatlað fólk, hver:</t>
  </si>
  <si>
    <r>
      <t xml:space="preserve">Fellilistar í dálki </t>
    </r>
    <r>
      <rPr>
        <b/>
        <sz val="11"/>
        <color theme="1"/>
        <rFont val="Calibri"/>
        <family val="2"/>
        <scheme val="minor"/>
      </rPr>
      <t>þjónustuþáttur (aðgerð/úrræði)</t>
    </r>
    <r>
      <rPr>
        <sz val="11"/>
        <color theme="1"/>
        <rFont val="Calibri"/>
        <family val="2"/>
        <scheme val="minor"/>
      </rPr>
      <t xml:space="preserve"> undir liðnum </t>
    </r>
    <r>
      <rPr>
        <b/>
        <sz val="11"/>
        <color theme="1"/>
        <rFont val="Calibri"/>
        <family val="2"/>
        <scheme val="minor"/>
      </rPr>
      <t>Þjónusta skv. lögum nr. 38/2018 . . .</t>
    </r>
  </si>
  <si>
    <t>Sjálfst. heimilishald, samfélagsleg þátttaka</t>
  </si>
  <si>
    <t>Lagagrein:</t>
  </si>
  <si>
    <t>8. gr., 2. tölul.: "Þarfir fatlaðra einstaklinga til hæfingar, endurhæfingar, menntunar og atvinnu, m.a. á grundvelli viðeigandi aðlögunar, svo að þeir geti séð sér farborða og tekið virkan þátt í samfélaginu til jafns við aðra."</t>
  </si>
  <si>
    <t>8. gr., 1. tölul.: "Þarfir fatlaðra einstaklinga fyrir þjónustu sem felst í því að treysta möguleika þeirra til sjálfstæðs heimilishalds og samfélagslegrar þátttöku."</t>
  </si>
  <si>
    <t>Endurhæfing, hæfing, menntun, atvinna</t>
  </si>
  <si>
    <t>8. gr., 3. tölul.: "Þarfir fatlaðra einstaklinga fyrir sérhæfða ráðgjöf, félagslegan stuðning og félagslegt samneyti, þ.m.t. ástundun tómstunda og menningarlífs."</t>
  </si>
  <si>
    <t>Ráðgj., félagsl. stuðn., frístundir, menning</t>
  </si>
  <si>
    <t>8. gr., 4. tölul.: "Þarfir fatlaðra barna fyrir umönnun og þjálfun ásamt nauðsynlegri þjónustu við fjölskyldur þeirra svo að þær geti búið börnunum örugg og þroskavænleg uppeldisskilyrði."</t>
  </si>
  <si>
    <t>Börn, umönnun, þjálfun, þjón. við fjölsk.</t>
  </si>
  <si>
    <t>8. gr., 5. tölul.: "Þarfir fatlaðra foreldra vegna umönnunar og uppeldis barna sinna."</t>
  </si>
  <si>
    <t>Fatlaðir foreldrar vegna uppeldis barna</t>
  </si>
  <si>
    <r>
      <t xml:space="preserve">- þjónusta skv. 8. gr., </t>
    </r>
    <r>
      <rPr>
        <i/>
        <sz val="11"/>
        <color theme="1"/>
        <rFont val="Calibri"/>
        <family val="2"/>
        <scheme val="minor"/>
      </rPr>
      <t>stoðþjónusta</t>
    </r>
    <r>
      <rPr>
        <sz val="11"/>
        <color theme="1"/>
        <rFont val="Calibri"/>
        <family val="2"/>
        <scheme val="minor"/>
      </rPr>
      <t>, í III. kafla laganna, sjá nánar í lögunum:</t>
    </r>
  </si>
  <si>
    <t>- þjónusta skv. 15. til 18. gr., í IV. kafla laganna; þjónusta við fötluð börn og fjölskyldur þeirra:</t>
  </si>
  <si>
    <t>Frístundaþjónusta, sbr. 16. gr.</t>
  </si>
  <si>
    <t>Stuðningsfjölskyldur, sbr. 15. gr.</t>
  </si>
  <si>
    <t>Skammtímadvöl, sbr. 17. gr.</t>
  </si>
  <si>
    <t xml:space="preserve">Sumardvöl, sbr. 18. gr. </t>
  </si>
  <si>
    <t>Sjá nánar í lögunum um þessar greinar.</t>
  </si>
  <si>
    <t>Skiljið stöðuna eftir í "Velja" ef þjónustuþáttur á ekki við og er hvorki hluti af né utan NPA.</t>
  </si>
  <si>
    <t>Þjónustuþáttur, sem er hluti af samkomulaginu um úthlutun vinnustunda.</t>
  </si>
  <si>
    <t>Þjónustan er veitt og er ekki hluti af samkomulaginu um úthlutun vinnustunda.</t>
  </si>
  <si>
    <t>Skiljið stöðuna eftir í "Velja" ef þjónustuþáttur í 8. gr. laganna á ekki við.</t>
  </si>
  <si>
    <t>Leiðbeiningar / skýringar:</t>
  </si>
  <si>
    <t>Skiljið stöðuna eftir í "Velja" ef þjónustuþáttur í 15.-18. gr. laganna á ekki við.</t>
  </si>
  <si>
    <r>
      <t xml:space="preserve">Fellilisti í dálki </t>
    </r>
    <r>
      <rPr>
        <b/>
        <sz val="11"/>
        <color theme="1"/>
        <rFont val="Calibri"/>
        <family val="2"/>
        <scheme val="minor"/>
      </rPr>
      <t>Staða</t>
    </r>
    <r>
      <rPr>
        <sz val="11"/>
        <color theme="1"/>
        <rFont val="Calibri"/>
        <family val="2"/>
        <scheme val="minor"/>
      </rPr>
      <t>:</t>
    </r>
  </si>
  <si>
    <t>- Stuðningur við ákvörðunartöku vegna NPA, skv. 2. málsl., 2. mgr. 11. gr. laganna:</t>
  </si>
  <si>
    <t xml:space="preserve">   Val í fellilista:</t>
  </si>
  <si>
    <t>Fjöldi daga á tímabilinu:</t>
  </si>
  <si>
    <t>Klst. samtals á mánuði viðkomandi almanaksár</t>
  </si>
  <si>
    <t>Fjöldi mánaða í tímabili NPA samkomulags</t>
  </si>
  <si>
    <t>Heildarfjöldi klst. þjónustuþáttar á tímabili NPA samkomulags</t>
  </si>
  <si>
    <t>Úthlutaðar vinnustundir (klst.) að meðaltali á mánuði skv. NPA samkomulaginu:</t>
  </si>
  <si>
    <r>
      <t>Heildarfjöldi vinnustunda (klst.) á tímabili NPA samkomulags (</t>
    </r>
    <r>
      <rPr>
        <b/>
        <sz val="10"/>
        <color theme="1"/>
        <rFont val="Calibri"/>
        <family val="2"/>
        <scheme val="minor"/>
      </rPr>
      <t>HFVTS</t>
    </r>
    <r>
      <rPr>
        <sz val="10"/>
        <color theme="1"/>
        <rFont val="Calibri"/>
        <family val="2"/>
        <scheme val="minor"/>
      </rPr>
      <t>):</t>
    </r>
  </si>
  <si>
    <t>Heildarfjöldi klst. þjónustuþátta (Hluti af NPA) á tímabili NPA samkomulags</t>
  </si>
  <si>
    <t>Fjöldi klst. samtals á viku</t>
  </si>
  <si>
    <r>
      <t>Samtölur allra þjónustuþátta</t>
    </r>
    <r>
      <rPr>
        <sz val="11"/>
        <color theme="1"/>
        <rFont val="Calibri"/>
        <family val="2"/>
        <scheme val="minor"/>
      </rPr>
      <t>,</t>
    </r>
  </si>
  <si>
    <r>
      <rPr>
        <sz val="11"/>
        <color theme="1"/>
        <rFont val="Calibri"/>
        <family val="2"/>
        <scheme val="minor"/>
      </rPr>
      <t>sem hafa stöðuna</t>
    </r>
    <r>
      <rPr>
        <b/>
        <sz val="11"/>
        <color theme="1"/>
        <rFont val="Calibri"/>
        <family val="2"/>
        <scheme val="minor"/>
      </rPr>
      <t xml:space="preserve"> Hluti af NPA:</t>
    </r>
  </si>
  <si>
    <r>
      <rPr>
        <sz val="11"/>
        <color theme="1"/>
        <rFont val="Calibri"/>
        <family val="2"/>
        <scheme val="minor"/>
      </rPr>
      <t>sem hafa stöðuna</t>
    </r>
    <r>
      <rPr>
        <b/>
        <sz val="11"/>
        <color theme="1"/>
        <rFont val="Calibri"/>
        <family val="2"/>
        <scheme val="minor"/>
      </rPr>
      <t xml:space="preserve"> Utan NPA:</t>
    </r>
  </si>
  <si>
    <t>Samtölur allra þjónustuþátta:</t>
  </si>
  <si>
    <t>Klst. samtals á mánuði vk. alm.ár</t>
  </si>
  <si>
    <t>Yfirlit þjónustuþátta</t>
  </si>
  <si>
    <t>Fylgiskjal: SAMKOMULAG um úthlutun vinnustunda á grundvelli umsóknar um notendastýrða persónulega</t>
  </si>
  <si>
    <t>Meðalfjöldi daga í mánuði m.v. viðkomandi almanaksár (hlaupár eða ekki hlaupár):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</si>
</sst>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I_S_K_-;\-* #,##0\ _I_S_K_-;_-* &quot;-&quot;\ _I_S_K_-;_-@_-"/>
    <numFmt numFmtId="43" formatCode="_-* #,##0.00\ _I_S_K_-;\-* #,##0.00\ _I_S_K_-;_-* &quot;-&quot;??\ _I_S_K_-;_-@_-"/>
    <numFmt numFmtId="164" formatCode="d/m/yyyy;@"/>
    <numFmt numFmtId="165" formatCode="_-* #,##0.00\ _I_S_K_-;\-* #,##0.00\ _I_S_K_-;_-* &quot;-&quot;\ _I_S_K_-;_-@_-"/>
  </numFmts>
  <fonts count="14" x14ac:knownFonts="1">
    <font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3">
    <xf numFmtId="0" fontId="0" fillId="0" borderId="0" xfId="0"/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Protection="1">
      <protection locked="0"/>
    </xf>
    <xf numFmtId="165" fontId="0" fillId="2" borderId="2" xfId="1" applyNumberFormat="1" applyFont="1" applyFill="1" applyBorder="1" applyProtection="1">
      <protection locked="0"/>
    </xf>
    <xf numFmtId="165" fontId="4" fillId="2" borderId="1" xfId="1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Font="1" applyProtection="1"/>
    <xf numFmtId="0" fontId="7" fillId="6" borderId="0" xfId="0" applyFont="1" applyFill="1" applyAlignment="1" applyProtection="1"/>
    <xf numFmtId="0" fontId="0" fillId="6" borderId="0" xfId="0" applyFill="1" applyAlignment="1" applyProtection="1"/>
    <xf numFmtId="0" fontId="7" fillId="0" borderId="0" xfId="0" applyFont="1" applyAlignment="1" applyProtection="1"/>
    <xf numFmtId="0" fontId="7" fillId="6" borderId="0" xfId="0" applyFont="1" applyFill="1" applyAlignment="1" applyProtection="1">
      <alignment horizontal="left"/>
    </xf>
    <xf numFmtId="0" fontId="2" fillId="6" borderId="0" xfId="0" applyFont="1" applyFill="1" applyProtection="1"/>
    <xf numFmtId="0" fontId="2" fillId="6" borderId="0" xfId="0" applyFont="1" applyFill="1" applyBorder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/>
    <xf numFmtId="0" fontId="2" fillId="6" borderId="0" xfId="0" applyFont="1" applyFill="1" applyAlignment="1" applyProtection="1">
      <alignment horizontal="left"/>
    </xf>
    <xf numFmtId="0" fontId="4" fillId="6" borderId="0" xfId="0" quotePrefix="1" applyFont="1" applyFill="1" applyProtection="1"/>
    <xf numFmtId="164" fontId="4" fillId="6" borderId="0" xfId="0" quotePrefix="1" applyNumberFormat="1" applyFont="1" applyFill="1" applyProtection="1"/>
    <xf numFmtId="0" fontId="3" fillId="6" borderId="0" xfId="0" quotePrefix="1" applyFont="1" applyFill="1" applyProtection="1"/>
    <xf numFmtId="49" fontId="3" fillId="6" borderId="0" xfId="0" applyNumberFormat="1" applyFont="1" applyFill="1" applyBorder="1" applyAlignment="1" applyProtection="1"/>
    <xf numFmtId="49" fontId="2" fillId="6" borderId="0" xfId="0" applyNumberFormat="1" applyFont="1" applyFill="1" applyBorder="1" applyAlignment="1" applyProtection="1"/>
    <xf numFmtId="0" fontId="3" fillId="6" borderId="0" xfId="0" applyFont="1" applyFill="1" applyBorder="1" applyAlignment="1" applyProtection="1">
      <alignment horizontal="right"/>
    </xf>
    <xf numFmtId="0" fontId="2" fillId="0" borderId="0" xfId="0" applyFont="1" applyProtection="1"/>
    <xf numFmtId="0" fontId="2" fillId="0" borderId="0" xfId="0" applyFont="1" applyBorder="1" applyProtection="1"/>
    <xf numFmtId="0" fontId="4" fillId="6" borderId="0" xfId="0" applyFont="1" applyFill="1" applyProtection="1"/>
    <xf numFmtId="0" fontId="0" fillId="6" borderId="0" xfId="0" applyFont="1" applyFill="1" applyProtection="1"/>
    <xf numFmtId="0" fontId="0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4" fillId="6" borderId="0" xfId="0" applyFont="1" applyFill="1" applyAlignment="1" applyProtection="1">
      <alignment horizontal="right"/>
    </xf>
    <xf numFmtId="0" fontId="4" fillId="0" borderId="0" xfId="0" applyFont="1" applyProtection="1"/>
    <xf numFmtId="0" fontId="0" fillId="6" borderId="0" xfId="0" applyFont="1" applyFill="1" applyBorder="1" applyProtection="1"/>
    <xf numFmtId="0" fontId="4" fillId="6" borderId="0" xfId="0" quotePrefix="1" applyFont="1" applyFill="1" applyAlignment="1" applyProtection="1">
      <alignment horizontal="right"/>
    </xf>
    <xf numFmtId="165" fontId="0" fillId="0" borderId="1" xfId="1" applyNumberFormat="1" applyFont="1" applyFill="1" applyBorder="1" applyProtection="1"/>
    <xf numFmtId="10" fontId="8" fillId="5" borderId="1" xfId="2" applyNumberFormat="1" applyFont="1" applyFill="1" applyBorder="1" applyProtection="1"/>
    <xf numFmtId="0" fontId="6" fillId="6" borderId="18" xfId="0" applyFont="1" applyFill="1" applyBorder="1" applyProtection="1"/>
    <xf numFmtId="0" fontId="0" fillId="6" borderId="18" xfId="0" applyFont="1" applyFill="1" applyBorder="1" applyProtection="1"/>
    <xf numFmtId="0" fontId="4" fillId="0" borderId="17" xfId="0" applyFont="1" applyBorder="1" applyProtection="1"/>
    <xf numFmtId="0" fontId="4" fillId="0" borderId="17" xfId="0" applyFont="1" applyBorder="1" applyAlignment="1" applyProtection="1">
      <alignment wrapText="1"/>
    </xf>
    <xf numFmtId="0" fontId="9" fillId="4" borderId="17" xfId="0" applyFont="1" applyFill="1" applyBorder="1" applyAlignment="1" applyProtection="1">
      <alignment wrapText="1"/>
    </xf>
    <xf numFmtId="0" fontId="9" fillId="5" borderId="17" xfId="0" applyFont="1" applyFill="1" applyBorder="1" applyAlignment="1" applyProtection="1">
      <alignment horizontal="center" wrapText="1"/>
    </xf>
    <xf numFmtId="0" fontId="8" fillId="6" borderId="0" xfId="0" applyFont="1" applyFill="1" applyProtection="1"/>
    <xf numFmtId="0" fontId="6" fillId="6" borderId="0" xfId="0" applyFont="1" applyFill="1" applyAlignment="1" applyProtection="1"/>
    <xf numFmtId="41" fontId="0" fillId="6" borderId="0" xfId="1" applyFont="1" applyFill="1" applyProtection="1"/>
    <xf numFmtId="0" fontId="0" fillId="0" borderId="1" xfId="0" applyFont="1" applyBorder="1" applyProtection="1"/>
    <xf numFmtId="165" fontId="4" fillId="4" borderId="1" xfId="1" applyNumberFormat="1" applyFont="1" applyFill="1" applyBorder="1" applyAlignment="1" applyProtection="1">
      <alignment horizontal="right"/>
    </xf>
    <xf numFmtId="43" fontId="0" fillId="0" borderId="0" xfId="0" applyNumberFormat="1" applyFont="1" applyBorder="1" applyProtection="1"/>
    <xf numFmtId="0" fontId="0" fillId="6" borderId="0" xfId="0" quotePrefix="1" applyFont="1" applyFill="1" applyBorder="1" applyProtection="1"/>
    <xf numFmtId="0" fontId="0" fillId="6" borderId="0" xfId="0" quotePrefix="1" applyFont="1" applyFill="1" applyAlignment="1" applyProtection="1">
      <alignment vertical="center"/>
    </xf>
    <xf numFmtId="0" fontId="0" fillId="6" borderId="0" xfId="0" quotePrefix="1" applyFont="1" applyFill="1" applyProtection="1"/>
    <xf numFmtId="0" fontId="0" fillId="0" borderId="1" xfId="0" applyFont="1" applyFill="1" applyBorder="1" applyAlignment="1" applyProtection="1">
      <alignment vertical="top"/>
    </xf>
    <xf numFmtId="0" fontId="0" fillId="6" borderId="7" xfId="0" applyFont="1" applyFill="1" applyBorder="1" applyProtection="1"/>
    <xf numFmtId="0" fontId="6" fillId="6" borderId="7" xfId="0" applyFont="1" applyFill="1" applyBorder="1" applyAlignment="1" applyProtection="1">
      <alignment horizontal="left"/>
    </xf>
    <xf numFmtId="0" fontId="4" fillId="6" borderId="0" xfId="0" applyFont="1" applyFill="1" applyBorder="1" applyProtection="1"/>
    <xf numFmtId="0" fontId="6" fillId="6" borderId="0" xfId="0" applyFont="1" applyFill="1" applyAlignment="1" applyProtection="1">
      <alignment horizontal="left"/>
    </xf>
    <xf numFmtId="165" fontId="4" fillId="0" borderId="3" xfId="1" applyNumberFormat="1" applyFont="1" applyBorder="1" applyAlignment="1" applyProtection="1">
      <alignment horizontal="right"/>
    </xf>
    <xf numFmtId="165" fontId="4" fillId="4" borderId="3" xfId="1" applyNumberFormat="1" applyFont="1" applyFill="1" applyBorder="1" applyAlignment="1" applyProtection="1">
      <alignment horizontal="right"/>
    </xf>
    <xf numFmtId="0" fontId="6" fillId="6" borderId="8" xfId="0" applyFont="1" applyFill="1" applyBorder="1" applyAlignment="1" applyProtection="1">
      <alignment horizontal="left"/>
    </xf>
    <xf numFmtId="0" fontId="6" fillId="6" borderId="0" xfId="0" applyFont="1" applyFill="1" applyProtection="1"/>
    <xf numFmtId="0" fontId="4" fillId="6" borderId="5" xfId="0" applyFont="1" applyFill="1" applyBorder="1" applyProtection="1"/>
    <xf numFmtId="0" fontId="8" fillId="6" borderId="2" xfId="0" applyFont="1" applyFill="1" applyBorder="1" applyProtection="1"/>
    <xf numFmtId="0" fontId="4" fillId="6" borderId="2" xfId="0" applyFont="1" applyFill="1" applyBorder="1" applyProtection="1"/>
    <xf numFmtId="0" fontId="0" fillId="6" borderId="16" xfId="0" applyFont="1" applyFill="1" applyBorder="1" applyProtection="1"/>
    <xf numFmtId="0" fontId="0" fillId="6" borderId="15" xfId="0" applyFont="1" applyFill="1" applyBorder="1" applyProtection="1"/>
    <xf numFmtId="0" fontId="4" fillId="6" borderId="11" xfId="0" applyFont="1" applyFill="1" applyBorder="1" applyProtection="1"/>
    <xf numFmtId="0" fontId="0" fillId="6" borderId="5" xfId="0" applyFont="1" applyFill="1" applyBorder="1" applyProtection="1"/>
    <xf numFmtId="0" fontId="0" fillId="6" borderId="12" xfId="0" applyFont="1" applyFill="1" applyBorder="1" applyProtection="1"/>
    <xf numFmtId="0" fontId="8" fillId="6" borderId="17" xfId="0" applyFont="1" applyFill="1" applyBorder="1" applyProtection="1"/>
    <xf numFmtId="0" fontId="8" fillId="0" borderId="1" xfId="0" applyFont="1" applyFill="1" applyBorder="1" applyAlignment="1" applyProtection="1">
      <alignment vertical="top"/>
    </xf>
    <xf numFmtId="0" fontId="8" fillId="6" borderId="1" xfId="0" quotePrefix="1" applyFont="1" applyFill="1" applyBorder="1" applyAlignment="1" applyProtection="1"/>
    <xf numFmtId="0" fontId="8" fillId="6" borderId="1" xfId="0" applyFont="1" applyFill="1" applyBorder="1" applyAlignment="1" applyProtection="1"/>
    <xf numFmtId="0" fontId="8" fillId="0" borderId="1" xfId="0" applyFont="1" applyFill="1" applyBorder="1" applyProtection="1"/>
    <xf numFmtId="0" fontId="8" fillId="2" borderId="1" xfId="0" applyFont="1" applyFill="1" applyBorder="1" applyAlignment="1" applyProtection="1">
      <protection locked="0"/>
    </xf>
    <xf numFmtId="0" fontId="9" fillId="3" borderId="11" xfId="0" applyFont="1" applyFill="1" applyBorder="1" applyAlignment="1" applyProtection="1">
      <alignment wrapText="1"/>
    </xf>
    <xf numFmtId="165" fontId="4" fillId="3" borderId="2" xfId="1" applyNumberFormat="1" applyFont="1" applyFill="1" applyBorder="1" applyAlignment="1" applyProtection="1">
      <alignment horizontal="right"/>
    </xf>
    <xf numFmtId="165" fontId="4" fillId="3" borderId="21" xfId="1" applyNumberFormat="1" applyFont="1" applyFill="1" applyBorder="1" applyAlignment="1" applyProtection="1">
      <alignment horizontal="right"/>
    </xf>
    <xf numFmtId="0" fontId="9" fillId="0" borderId="22" xfId="0" applyFont="1" applyBorder="1" applyAlignment="1" applyProtection="1">
      <alignment wrapText="1"/>
    </xf>
    <xf numFmtId="165" fontId="4" fillId="0" borderId="23" xfId="1" applyNumberFormat="1" applyFont="1" applyBorder="1" applyAlignment="1" applyProtection="1">
      <alignment horizontal="right"/>
    </xf>
    <xf numFmtId="0" fontId="4" fillId="6" borderId="19" xfId="0" applyFont="1" applyFill="1" applyBorder="1" applyProtection="1"/>
    <xf numFmtId="0" fontId="4" fillId="6" borderId="24" xfId="0" applyFont="1" applyFill="1" applyBorder="1" applyProtection="1"/>
    <xf numFmtId="0" fontId="0" fillId="6" borderId="19" xfId="0" applyFont="1" applyFill="1" applyBorder="1" applyProtection="1"/>
    <xf numFmtId="0" fontId="11" fillId="6" borderId="19" xfId="0" applyFont="1" applyFill="1" applyBorder="1" applyProtection="1"/>
    <xf numFmtId="0" fontId="0" fillId="6" borderId="25" xfId="0" applyFont="1" applyFill="1" applyBorder="1" applyProtection="1"/>
    <xf numFmtId="0" fontId="6" fillId="6" borderId="10" xfId="0" applyFont="1" applyFill="1" applyBorder="1" applyAlignment="1" applyProtection="1">
      <alignment horizontal="left"/>
    </xf>
    <xf numFmtId="0" fontId="13" fillId="6" borderId="0" xfId="0" applyFont="1" applyFill="1" applyBorder="1" applyAlignment="1" applyProtection="1"/>
    <xf numFmtId="165" fontId="4" fillId="6" borderId="0" xfId="1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1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9" fillId="5" borderId="4" xfId="0" applyFont="1" applyFill="1" applyBorder="1" applyAlignment="1" applyProtection="1">
      <alignment horizontal="center" wrapText="1"/>
    </xf>
    <xf numFmtId="0" fontId="0" fillId="5" borderId="17" xfId="0" applyFill="1" applyBorder="1" applyAlignment="1" applyProtection="1">
      <alignment horizontal="center" wrapText="1"/>
    </xf>
    <xf numFmtId="0" fontId="4" fillId="0" borderId="4" xfId="0" applyFont="1" applyBorder="1" applyAlignment="1" applyProtection="1">
      <alignment wrapText="1"/>
    </xf>
    <xf numFmtId="0" fontId="4" fillId="0" borderId="14" xfId="0" applyFont="1" applyBorder="1" applyAlignment="1" applyProtection="1">
      <alignment wrapText="1"/>
    </xf>
    <xf numFmtId="0" fontId="9" fillId="3" borderId="6" xfId="0" applyFont="1" applyFill="1" applyBorder="1" applyAlignment="1" applyProtection="1">
      <alignment wrapText="1"/>
    </xf>
    <xf numFmtId="0" fontId="9" fillId="3" borderId="20" xfId="0" applyFont="1" applyFill="1" applyBorder="1" applyAlignment="1" applyProtection="1">
      <alignment wrapText="1"/>
    </xf>
    <xf numFmtId="0" fontId="9" fillId="4" borderId="4" xfId="0" applyFont="1" applyFill="1" applyBorder="1" applyAlignment="1" applyProtection="1">
      <alignment wrapText="1"/>
    </xf>
    <xf numFmtId="0" fontId="9" fillId="4" borderId="14" xfId="0" applyFont="1" applyFill="1" applyBorder="1" applyAlignment="1" applyProtection="1">
      <alignment wrapText="1"/>
    </xf>
    <xf numFmtId="0" fontId="8" fillId="6" borderId="4" xfId="0" applyFont="1" applyFill="1" applyBorder="1" applyAlignment="1" applyProtection="1">
      <alignment vertical="top" wrapText="1"/>
    </xf>
    <xf numFmtId="0" fontId="8" fillId="6" borderId="13" xfId="0" applyFont="1" applyFill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0" fontId="13" fillId="0" borderId="4" xfId="0" applyFont="1" applyBorder="1" applyAlignment="1" applyProtection="1">
      <alignment wrapText="1"/>
    </xf>
    <xf numFmtId="0" fontId="13" fillId="0" borderId="14" xfId="0" applyFont="1" applyBorder="1" applyAlignment="1" applyProtection="1">
      <alignment wrapText="1"/>
    </xf>
    <xf numFmtId="0" fontId="13" fillId="3" borderId="6" xfId="0" applyFont="1" applyFill="1" applyBorder="1" applyAlignment="1" applyProtection="1">
      <alignment wrapText="1"/>
    </xf>
    <xf numFmtId="0" fontId="13" fillId="3" borderId="20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8" fillId="6" borderId="17" xfId="0" applyFont="1" applyFill="1" applyBorder="1" applyAlignment="1" applyProtection="1">
      <alignment vertical="top" wrapText="1"/>
    </xf>
  </cellXfs>
  <cellStyles count="3">
    <cellStyle name="Prósent" xfId="2" builtinId="5"/>
    <cellStyle name="Venjulegt" xfId="0" builtinId="0"/>
    <cellStyle name="Þúsundaskiltákn [0]" xfId="1" builtinId="6"/>
  </cellStyles>
  <dxfs count="0"/>
  <tableStyles count="0" defaultTableStyle="TableStyleMedium2" defaultPivotStyle="PivotStyleLight16"/>
  <colors>
    <mruColors>
      <color rgb="FF7F7F7F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1368670</xdr:colOff>
      <xdr:row>2</xdr:row>
      <xdr:rowOff>118632</xdr:rowOff>
    </xdr:from>
    <xdr:to>
      <xdr:col>1</xdr:col>
      <xdr:colOff>2038350</xdr:colOff>
      <xdr:row>2</xdr:row>
      <xdr:rowOff>122149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B435917-D364-4885-827C-E2FF609EB2CB}"/>
            </a:ext>
          </a:extLst>
        </xdr:cNvPr>
        <xdr:cNvCxnSpPr/>
      </xdr:nvCxnSpPr>
      <xdr:spPr>
        <a:xfrm flipV="1">
          <a:off x="2035420" y="587159"/>
          <a:ext cx="669680" cy="3517"/>
        </a:xfrm>
        <a:prstGeom prst="line">
          <a:avLst/>
        </a:prstGeom>
        <a:ln w="63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72390</xdr:colOff>
      <xdr:row>3</xdr:row>
      <xdr:rowOff>121000</xdr:rowOff>
    </xdr:from>
    <xdr:to>
      <xdr:col>1</xdr:col>
      <xdr:colOff>2036291</xdr:colOff>
      <xdr:row>3</xdr:row>
      <xdr:rowOff>122443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F6F17D3-0F17-4A79-B42E-2899BE5DC868}"/>
            </a:ext>
          </a:extLst>
        </xdr:cNvPr>
        <xdr:cNvCxnSpPr/>
      </xdr:nvCxnSpPr>
      <xdr:spPr>
        <a:xfrm flipV="1">
          <a:off x="739140" y="780027"/>
          <a:ext cx="1963901" cy="1443"/>
        </a:xfrm>
        <a:prstGeom prst="line">
          <a:avLst/>
        </a:prstGeom>
        <a:ln w="63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zoomScale="130" zoomScaleNormal="130" workbookViewId="0">
      <selection activeCell="J20" sqref="J20"/>
    </sheetView>
  </sheetViews>
  <sheetFormatPr defaultRowHeight="15" x14ac:dyDescent="0.25"/>
  <cols>
    <col min="1" max="1" width="9.85546875" style="7" customWidth="1"/>
    <col min="2" max="2" width="31.42578125" style="7" customWidth="1"/>
    <col min="3" max="3" width="13.28515625" style="7" customWidth="1"/>
    <col min="4" max="4" width="12" style="7" customWidth="1"/>
    <col min="5" max="5" width="9.85546875" style="7" customWidth="1"/>
    <col min="6" max="6" width="13.5703125" style="7" customWidth="1"/>
    <col min="7" max="7" width="8.28515625" style="7" customWidth="1"/>
    <col min="8" max="16384" width="9.140625" style="7"/>
  </cols>
  <sheetData>
    <row r="1" spans="1:10" ht="23.25" customHeight="1" x14ac:dyDescent="0.35">
      <c r="A1" s="92" t="s">
        <v>75</v>
      </c>
      <c r="B1" s="93"/>
      <c r="C1" s="93"/>
      <c r="D1" s="93"/>
      <c r="E1" s="93"/>
      <c r="F1" s="93"/>
      <c r="G1" s="93"/>
      <c r="H1" s="6"/>
      <c r="I1" s="6"/>
      <c r="J1" s="6"/>
    </row>
    <row r="2" spans="1:10" ht="13.5" customHeight="1" x14ac:dyDescent="0.25">
      <c r="A2" s="8" t="s">
        <v>76</v>
      </c>
      <c r="B2" s="9"/>
      <c r="C2" s="9"/>
      <c r="D2" s="9"/>
      <c r="E2" s="9"/>
      <c r="F2" s="9"/>
      <c r="G2" s="8"/>
      <c r="H2" s="10"/>
      <c r="I2" s="10"/>
      <c r="J2" s="10"/>
    </row>
    <row r="3" spans="1:10" x14ac:dyDescent="0.25">
      <c r="A3" s="11" t="s">
        <v>14</v>
      </c>
      <c r="B3" s="12"/>
      <c r="C3" s="87"/>
      <c r="D3" s="88"/>
      <c r="E3" s="89"/>
      <c r="F3" s="2"/>
      <c r="G3" s="13" t="s">
        <v>0</v>
      </c>
      <c r="H3" s="14"/>
      <c r="I3" s="15"/>
      <c r="J3" s="15"/>
    </row>
    <row r="4" spans="1:10" x14ac:dyDescent="0.25">
      <c r="A4" s="16" t="s">
        <v>15</v>
      </c>
      <c r="B4" s="12"/>
      <c r="C4" s="87"/>
      <c r="D4" s="88"/>
      <c r="E4" s="89"/>
      <c r="F4" s="2"/>
      <c r="G4" s="13" t="s">
        <v>0</v>
      </c>
      <c r="H4" s="14"/>
      <c r="I4" s="15"/>
      <c r="J4" s="15"/>
    </row>
    <row r="5" spans="1:10" ht="18" customHeight="1" x14ac:dyDescent="0.25">
      <c r="A5" s="12"/>
      <c r="B5" s="17" t="s">
        <v>16</v>
      </c>
      <c r="C5" s="18"/>
      <c r="D5" s="19" t="s">
        <v>17</v>
      </c>
      <c r="E5" s="20"/>
      <c r="F5" s="21"/>
      <c r="G5" s="22" t="s">
        <v>62</v>
      </c>
      <c r="H5" s="23"/>
      <c r="I5" s="24"/>
      <c r="J5" s="24"/>
    </row>
    <row r="6" spans="1:10" x14ac:dyDescent="0.25">
      <c r="A6" s="25"/>
      <c r="B6" s="1"/>
      <c r="C6" s="26"/>
      <c r="D6" s="1"/>
      <c r="E6" s="27" t="s">
        <v>3</v>
      </c>
      <c r="F6" s="1"/>
      <c r="G6" s="28">
        <f>(SUM(F6-D6)+1)</f>
        <v>1</v>
      </c>
      <c r="I6" s="29"/>
      <c r="J6" s="29"/>
    </row>
    <row r="7" spans="1:10" ht="15.75" customHeight="1" x14ac:dyDescent="0.25">
      <c r="A7" s="25"/>
      <c r="B7" s="25"/>
      <c r="C7" s="25"/>
      <c r="D7" s="25"/>
      <c r="E7" s="25"/>
      <c r="F7" s="30" t="s">
        <v>77</v>
      </c>
      <c r="G7" s="28">
        <f>(DATE(YEAR(D6),12,31)-DATE(YEAR(D6),1,1)+1)/12</f>
        <v>30.5</v>
      </c>
      <c r="H7" s="31"/>
      <c r="I7" s="31"/>
      <c r="J7" s="29"/>
    </row>
    <row r="8" spans="1:10" ht="9.75" customHeight="1" x14ac:dyDescent="0.25">
      <c r="A8" s="32"/>
      <c r="B8" s="32"/>
      <c r="C8" s="32"/>
      <c r="D8" s="32"/>
      <c r="E8" s="32"/>
      <c r="F8" s="32"/>
      <c r="G8" s="94" t="s">
        <v>31</v>
      </c>
      <c r="H8" s="29"/>
      <c r="I8" s="29"/>
      <c r="J8" s="29"/>
    </row>
    <row r="9" spans="1:10" ht="15" customHeight="1" x14ac:dyDescent="0.25">
      <c r="A9" s="26"/>
      <c r="B9" s="25"/>
      <c r="C9" s="26"/>
      <c r="D9" s="26"/>
      <c r="E9" s="33" t="s">
        <v>66</v>
      </c>
      <c r="F9" s="4"/>
      <c r="G9" s="95"/>
      <c r="I9" s="29"/>
      <c r="J9" s="29"/>
    </row>
    <row r="10" spans="1:10" ht="15" customHeight="1" x14ac:dyDescent="0.25">
      <c r="A10" s="26"/>
      <c r="B10" s="26"/>
      <c r="C10" s="26"/>
      <c r="D10" s="26"/>
      <c r="E10" s="33" t="s">
        <v>67</v>
      </c>
      <c r="F10" s="34">
        <f>(F9/G7)*G6</f>
        <v>0</v>
      </c>
      <c r="G10" s="35">
        <f>SUM(G14:G48)</f>
        <v>0</v>
      </c>
      <c r="I10" s="29"/>
      <c r="J10" s="29"/>
    </row>
    <row r="11" spans="1:10" ht="6" customHeight="1" thickBot="1" x14ac:dyDescent="0.3">
      <c r="A11" s="36"/>
      <c r="B11" s="37"/>
      <c r="C11" s="37"/>
      <c r="D11" s="37"/>
      <c r="E11" s="37"/>
      <c r="F11" s="37"/>
      <c r="G11" s="37"/>
      <c r="I11" s="29"/>
      <c r="J11" s="29"/>
    </row>
    <row r="12" spans="1:10" ht="60" customHeight="1" x14ac:dyDescent="0.25">
      <c r="A12" s="38" t="s">
        <v>1</v>
      </c>
      <c r="B12" s="38" t="s">
        <v>6</v>
      </c>
      <c r="C12" s="39" t="s">
        <v>19</v>
      </c>
      <c r="D12" s="74" t="s">
        <v>63</v>
      </c>
      <c r="E12" s="77" t="s">
        <v>64</v>
      </c>
      <c r="F12" s="40" t="s">
        <v>65</v>
      </c>
      <c r="G12" s="41" t="s">
        <v>22</v>
      </c>
      <c r="I12" s="29"/>
      <c r="J12" s="29"/>
    </row>
    <row r="13" spans="1:10" ht="17.100000000000001" customHeight="1" x14ac:dyDescent="0.25">
      <c r="A13" s="42"/>
      <c r="B13" s="43" t="s">
        <v>5</v>
      </c>
      <c r="C13" s="44"/>
      <c r="D13" s="26"/>
      <c r="E13" s="26"/>
      <c r="F13" s="26"/>
      <c r="G13" s="26"/>
      <c r="I13" s="29"/>
      <c r="J13" s="29"/>
    </row>
    <row r="14" spans="1:10" ht="15" customHeight="1" x14ac:dyDescent="0.25">
      <c r="A14" s="3" t="s">
        <v>26</v>
      </c>
      <c r="B14" s="45" t="s">
        <v>2</v>
      </c>
      <c r="C14" s="5"/>
      <c r="D14" s="75">
        <f>C14/7*$G$7</f>
        <v>0</v>
      </c>
      <c r="E14" s="78" t="str">
        <f>IF(A14=$A$74, $G$6/$G$7, "")</f>
        <v/>
      </c>
      <c r="F14" s="46" t="str">
        <f>IF(E14="", "", D14*E14)</f>
        <v/>
      </c>
      <c r="G14" s="35" t="str">
        <f>IF(A14=$A$74, D14/$F$9,"")</f>
        <v/>
      </c>
      <c r="I14" s="47"/>
      <c r="J14" s="29"/>
    </row>
    <row r="15" spans="1:10" x14ac:dyDescent="0.25">
      <c r="A15" s="42"/>
      <c r="B15" s="48" t="s">
        <v>33</v>
      </c>
      <c r="C15" s="26"/>
      <c r="D15" s="26"/>
      <c r="E15" s="44"/>
      <c r="F15" s="26"/>
      <c r="G15" s="26"/>
      <c r="I15" s="29"/>
      <c r="J15" s="29"/>
    </row>
    <row r="16" spans="1:10" x14ac:dyDescent="0.25">
      <c r="A16" s="3" t="s">
        <v>26</v>
      </c>
      <c r="B16" s="90"/>
      <c r="C16" s="5"/>
      <c r="D16" s="75">
        <f>C16/7*$G$7</f>
        <v>0</v>
      </c>
      <c r="E16" s="78" t="str">
        <f>IF(A16=$A$74, $G$6/$G$7, "")</f>
        <v/>
      </c>
      <c r="F16" s="46" t="str">
        <f>IF(E16="", "", D16*E16)</f>
        <v/>
      </c>
      <c r="G16" s="35" t="str">
        <f>IF(A16=$A$74, D16/$F$9,"")</f>
        <v/>
      </c>
      <c r="I16" s="29"/>
      <c r="J16" s="29"/>
    </row>
    <row r="17" spans="1:10" x14ac:dyDescent="0.25">
      <c r="A17" s="42"/>
      <c r="B17" s="91"/>
      <c r="C17" s="26"/>
      <c r="D17" s="26"/>
      <c r="E17" s="26"/>
      <c r="F17" s="26"/>
      <c r="G17" s="26"/>
      <c r="I17" s="29"/>
      <c r="J17" s="29"/>
    </row>
    <row r="18" spans="1:10" ht="17.100000000000001" customHeight="1" x14ac:dyDescent="0.25">
      <c r="A18" s="42"/>
      <c r="B18" s="43" t="s">
        <v>4</v>
      </c>
      <c r="C18" s="44"/>
      <c r="D18" s="26"/>
      <c r="E18" s="26"/>
      <c r="F18" s="26"/>
      <c r="G18" s="13"/>
      <c r="H18" s="23"/>
      <c r="I18" s="23"/>
      <c r="J18" s="23"/>
    </row>
    <row r="19" spans="1:10" ht="15" customHeight="1" x14ac:dyDescent="0.25">
      <c r="A19" s="42"/>
      <c r="B19" s="49" t="s">
        <v>27</v>
      </c>
      <c r="C19" s="44"/>
      <c r="D19" s="26"/>
      <c r="E19" s="26"/>
      <c r="F19" s="26"/>
      <c r="G19" s="13"/>
      <c r="H19" s="23"/>
      <c r="I19" s="23"/>
      <c r="J19" s="23"/>
    </row>
    <row r="20" spans="1:10" x14ac:dyDescent="0.25">
      <c r="A20" s="3" t="s">
        <v>26</v>
      </c>
      <c r="B20" s="73" t="s">
        <v>26</v>
      </c>
      <c r="C20" s="5"/>
      <c r="D20" s="75">
        <f>C20/7*$G$7</f>
        <v>0</v>
      </c>
      <c r="E20" s="78" t="str">
        <f>IF(A20=$A$74, $G$6/$G$7, "")</f>
        <v/>
      </c>
      <c r="F20" s="46" t="str">
        <f>IF(E20="", "", D20*E20)</f>
        <v/>
      </c>
      <c r="G20" s="35" t="str">
        <f>IF(A20=$A$74, D20/$F$9,"")</f>
        <v/>
      </c>
    </row>
    <row r="21" spans="1:10" x14ac:dyDescent="0.25">
      <c r="A21" s="3" t="s">
        <v>26</v>
      </c>
      <c r="B21" s="73" t="s">
        <v>26</v>
      </c>
      <c r="C21" s="5"/>
      <c r="D21" s="75">
        <f>C21/7*$G$7</f>
        <v>0</v>
      </c>
      <c r="E21" s="78" t="str">
        <f>IF(A21=$A$74, $G$6/$G$7, "")</f>
        <v/>
      </c>
      <c r="F21" s="46" t="str">
        <f>IF(E21="", "", D21*E21)</f>
        <v/>
      </c>
      <c r="G21" s="35" t="str">
        <f>IF(A21=$A$74, D21/$F$9,"")</f>
        <v/>
      </c>
    </row>
    <row r="22" spans="1:10" x14ac:dyDescent="0.25">
      <c r="A22" s="3" t="s">
        <v>26</v>
      </c>
      <c r="B22" s="73" t="s">
        <v>26</v>
      </c>
      <c r="C22" s="5"/>
      <c r="D22" s="75">
        <f>C22/7*$G$7</f>
        <v>0</v>
      </c>
      <c r="E22" s="78" t="str">
        <f>IF(A22=$A$74, $G$6/$G$7, "")</f>
        <v/>
      </c>
      <c r="F22" s="46" t="str">
        <f>IF(E22="", "", D22*E22)</f>
        <v/>
      </c>
      <c r="G22" s="35" t="str">
        <f>IF(A22=$A$74, D22/$F$9,"")</f>
        <v/>
      </c>
    </row>
    <row r="23" spans="1:10" x14ac:dyDescent="0.25">
      <c r="A23" s="3" t="s">
        <v>26</v>
      </c>
      <c r="B23" s="73" t="s">
        <v>26</v>
      </c>
      <c r="C23" s="5"/>
      <c r="D23" s="75">
        <f>C23/7*$G$7</f>
        <v>0</v>
      </c>
      <c r="E23" s="78" t="str">
        <f>IF(A23=$A$74, $G$6/$G$7, "")</f>
        <v/>
      </c>
      <c r="F23" s="46" t="str">
        <f>IF(E23="", "", D23*E23)</f>
        <v/>
      </c>
      <c r="G23" s="35" t="str">
        <f>IF(A23=$A$74, D23/$F$9,"")</f>
        <v/>
      </c>
    </row>
    <row r="24" spans="1:10" x14ac:dyDescent="0.25">
      <c r="A24" s="3" t="s">
        <v>26</v>
      </c>
      <c r="B24" s="73" t="s">
        <v>26</v>
      </c>
      <c r="C24" s="5"/>
      <c r="D24" s="75">
        <f>C24/7*$G$7</f>
        <v>0</v>
      </c>
      <c r="E24" s="78" t="str">
        <f>IF(A24=$A$74, $G$6/$G$7, "")</f>
        <v/>
      </c>
      <c r="F24" s="46" t="str">
        <f>IF(E24="", "", D24*E24)</f>
        <v/>
      </c>
      <c r="G24" s="35" t="str">
        <f>IF(A24=$A$74, D24/$F$9,"")</f>
        <v/>
      </c>
    </row>
    <row r="25" spans="1:10" x14ac:dyDescent="0.25">
      <c r="A25" s="32"/>
      <c r="B25" s="49" t="s">
        <v>29</v>
      </c>
      <c r="C25" s="32"/>
      <c r="D25" s="32"/>
      <c r="E25" s="32"/>
      <c r="F25" s="32"/>
      <c r="G25" s="26"/>
    </row>
    <row r="26" spans="1:10" x14ac:dyDescent="0.25">
      <c r="A26" s="32"/>
      <c r="B26" s="48" t="s">
        <v>28</v>
      </c>
      <c r="C26" s="32"/>
      <c r="D26" s="32"/>
      <c r="E26" s="32"/>
      <c r="F26" s="32"/>
      <c r="G26" s="26"/>
    </row>
    <row r="27" spans="1:10" x14ac:dyDescent="0.25">
      <c r="A27" s="3" t="s">
        <v>26</v>
      </c>
      <c r="B27" s="73" t="s">
        <v>26</v>
      </c>
      <c r="C27" s="5"/>
      <c r="D27" s="75">
        <f>C27/7*$G$7</f>
        <v>0</v>
      </c>
      <c r="E27" s="78" t="str">
        <f>IF(A27=$A$74, $G$6/$G$7, "")</f>
        <v/>
      </c>
      <c r="F27" s="46" t="str">
        <f>IF(E27="", "", D27*E27)</f>
        <v/>
      </c>
      <c r="G27" s="35" t="str">
        <f>IF(A27=$A$74, D27/$F$9,"")</f>
        <v/>
      </c>
    </row>
    <row r="28" spans="1:10" x14ac:dyDescent="0.25">
      <c r="A28" s="3" t="s">
        <v>26</v>
      </c>
      <c r="B28" s="73" t="s">
        <v>26</v>
      </c>
      <c r="C28" s="5"/>
      <c r="D28" s="75">
        <f>C28/7*$G$7</f>
        <v>0</v>
      </c>
      <c r="E28" s="78" t="str">
        <f>IF(A28=$A$74, $G$6/$G$7, "")</f>
        <v/>
      </c>
      <c r="F28" s="46" t="str">
        <f>IF(E28="", "", D28*E28)</f>
        <v/>
      </c>
      <c r="G28" s="35" t="str">
        <f>IF(A28=$A$74, D28/$F$9,"")</f>
        <v/>
      </c>
    </row>
    <row r="29" spans="1:10" x14ac:dyDescent="0.25">
      <c r="A29" s="3" t="s">
        <v>26</v>
      </c>
      <c r="B29" s="73" t="s">
        <v>26</v>
      </c>
      <c r="C29" s="5"/>
      <c r="D29" s="75">
        <f>C29/7*$G$7</f>
        <v>0</v>
      </c>
      <c r="E29" s="78" t="str">
        <f>IF(A29=$A$74, $G$6/$G$7, "")</f>
        <v/>
      </c>
      <c r="F29" s="46" t="str">
        <f>IF(E29="", "", D29*E29)</f>
        <v/>
      </c>
      <c r="G29" s="35" t="str">
        <f>IF(A29=$A$74, D29/$F$9,"")</f>
        <v/>
      </c>
    </row>
    <row r="30" spans="1:10" x14ac:dyDescent="0.25">
      <c r="A30" s="3" t="s">
        <v>26</v>
      </c>
      <c r="B30" s="73" t="s">
        <v>26</v>
      </c>
      <c r="C30" s="5"/>
      <c r="D30" s="75">
        <f>C30/7*$G$7</f>
        <v>0</v>
      </c>
      <c r="E30" s="78" t="str">
        <f>IF(A30=$A$74, $G$6/$G$7, "")</f>
        <v/>
      </c>
      <c r="F30" s="46" t="str">
        <f>IF(E30="", "", D30*E30)</f>
        <v/>
      </c>
      <c r="G30" s="35" t="str">
        <f>IF(A30=$A$74, D30/$F$9,"")</f>
        <v/>
      </c>
    </row>
    <row r="31" spans="1:10" x14ac:dyDescent="0.25">
      <c r="A31" s="26"/>
      <c r="B31" s="50" t="s">
        <v>60</v>
      </c>
      <c r="C31" s="26"/>
      <c r="D31" s="26"/>
      <c r="E31" s="26"/>
      <c r="F31" s="26"/>
      <c r="G31" s="26"/>
    </row>
    <row r="32" spans="1:10" x14ac:dyDescent="0.25">
      <c r="A32" s="3" t="s">
        <v>26</v>
      </c>
      <c r="B32" s="51" t="s">
        <v>13</v>
      </c>
      <c r="C32" s="5"/>
      <c r="D32" s="75">
        <f>C32/7*$G$7</f>
        <v>0</v>
      </c>
      <c r="E32" s="78" t="str">
        <f>IF(A32=$A$74, $G$6/$G$7, "")</f>
        <v/>
      </c>
      <c r="F32" s="46" t="str">
        <f>IF(E32="", "", D32*E32)</f>
        <v/>
      </c>
      <c r="G32" s="35" t="str">
        <f>IF(A32=$A$74, D32/$F$9,"")</f>
        <v/>
      </c>
    </row>
    <row r="33" spans="1:10" x14ac:dyDescent="0.25">
      <c r="A33" s="42"/>
      <c r="B33" s="48" t="s">
        <v>30</v>
      </c>
      <c r="C33" s="26"/>
      <c r="D33" s="26"/>
      <c r="E33" s="44"/>
      <c r="F33" s="26"/>
      <c r="G33" s="26"/>
    </row>
    <row r="34" spans="1:10" x14ac:dyDescent="0.25">
      <c r="A34" s="3" t="s">
        <v>26</v>
      </c>
      <c r="B34" s="90"/>
      <c r="C34" s="5"/>
      <c r="D34" s="75">
        <f>C34/7*$G$7</f>
        <v>0</v>
      </c>
      <c r="E34" s="78" t="str">
        <f>IF(A34=$A$74, $G$6/$G$7, "")</f>
        <v/>
      </c>
      <c r="F34" s="46" t="str">
        <f>IF(E34="", "", D34*E34)</f>
        <v/>
      </c>
      <c r="G34" s="35" t="str">
        <f>IF(A34=$A$74, D34/$F$9,"")</f>
        <v/>
      </c>
    </row>
    <row r="35" spans="1:10" x14ac:dyDescent="0.25">
      <c r="A35" s="42"/>
      <c r="B35" s="91"/>
      <c r="C35" s="26"/>
      <c r="D35" s="26"/>
      <c r="E35" s="26"/>
      <c r="F35" s="26"/>
      <c r="G35" s="26"/>
    </row>
    <row r="36" spans="1:10" ht="17.100000000000001" customHeight="1" x14ac:dyDescent="0.25">
      <c r="A36" s="42"/>
      <c r="B36" s="43" t="s">
        <v>7</v>
      </c>
      <c r="C36" s="44"/>
      <c r="D36" s="26"/>
      <c r="E36" s="26"/>
      <c r="F36" s="26"/>
      <c r="G36" s="26"/>
    </row>
    <row r="37" spans="1:10" x14ac:dyDescent="0.25">
      <c r="A37" s="3" t="s">
        <v>26</v>
      </c>
      <c r="B37" s="45" t="s">
        <v>8</v>
      </c>
      <c r="C37" s="5"/>
      <c r="D37" s="75">
        <f>C37/7*$G$7</f>
        <v>0</v>
      </c>
      <c r="E37" s="78" t="str">
        <f>IF(A37=$A$74, $G$6/$G$7, "")</f>
        <v/>
      </c>
      <c r="F37" s="46" t="str">
        <f>IF(E37="", "", D37*E37)</f>
        <v/>
      </c>
      <c r="G37" s="35" t="str">
        <f>IF(A37=$A$74, D37/$F$9,"")</f>
        <v/>
      </c>
    </row>
    <row r="38" spans="1:10" ht="15" customHeight="1" x14ac:dyDescent="0.25">
      <c r="A38" s="42"/>
      <c r="B38" s="48" t="s">
        <v>9</v>
      </c>
      <c r="C38" s="26"/>
      <c r="D38" s="26"/>
      <c r="E38" s="44"/>
      <c r="F38" s="26"/>
      <c r="G38" s="26"/>
    </row>
    <row r="39" spans="1:10" x14ac:dyDescent="0.25">
      <c r="A39" s="3" t="s">
        <v>26</v>
      </c>
      <c r="B39" s="90"/>
      <c r="C39" s="5"/>
      <c r="D39" s="75">
        <f>C39/7*$G$7</f>
        <v>0</v>
      </c>
      <c r="E39" s="78" t="str">
        <f>IF(A39=$A$74, $G$6/$G$7, "")</f>
        <v/>
      </c>
      <c r="F39" s="46" t="str">
        <f>IF(E39="", "", D39*E39)</f>
        <v/>
      </c>
      <c r="G39" s="35" t="str">
        <f>IF(A39=$A$74, D39/$F$9,"")</f>
        <v/>
      </c>
    </row>
    <row r="40" spans="1:10" ht="15" customHeight="1" x14ac:dyDescent="0.25">
      <c r="A40" s="42"/>
      <c r="B40" s="91"/>
      <c r="C40" s="26"/>
      <c r="D40" s="26"/>
      <c r="E40" s="26"/>
      <c r="F40" s="26"/>
      <c r="G40" s="26"/>
    </row>
    <row r="41" spans="1:10" ht="17.100000000000001" customHeight="1" x14ac:dyDescent="0.25">
      <c r="A41" s="42"/>
      <c r="B41" s="43" t="s">
        <v>11</v>
      </c>
      <c r="C41" s="44"/>
      <c r="D41" s="26"/>
      <c r="E41" s="26"/>
      <c r="F41" s="26"/>
      <c r="G41" s="26"/>
    </row>
    <row r="42" spans="1:10" x14ac:dyDescent="0.25">
      <c r="A42" s="3" t="s">
        <v>26</v>
      </c>
      <c r="B42" s="45" t="s">
        <v>12</v>
      </c>
      <c r="C42" s="5"/>
      <c r="D42" s="75">
        <f>C42/7*$G$7</f>
        <v>0</v>
      </c>
      <c r="E42" s="78" t="str">
        <f>IF(A42=$A$74, $G$6/$G$7, "")</f>
        <v/>
      </c>
      <c r="F42" s="46" t="str">
        <f>IF(E42="", "", D42*E42)</f>
        <v/>
      </c>
      <c r="G42" s="35" t="str">
        <f>IF(A42=$A$74, D42/$F$9,"")</f>
        <v/>
      </c>
    </row>
    <row r="43" spans="1:10" x14ac:dyDescent="0.25">
      <c r="A43" s="42"/>
      <c r="B43" s="48" t="s">
        <v>9</v>
      </c>
      <c r="C43" s="26"/>
      <c r="D43" s="44"/>
      <c r="E43" s="44"/>
      <c r="F43" s="26"/>
      <c r="G43" s="26"/>
    </row>
    <row r="44" spans="1:10" x14ac:dyDescent="0.25">
      <c r="A44" s="3" t="s">
        <v>26</v>
      </c>
      <c r="B44" s="90"/>
      <c r="C44" s="5"/>
      <c r="D44" s="75">
        <f>C44/7*$G$7</f>
        <v>0</v>
      </c>
      <c r="E44" s="78" t="str">
        <f>IF(A44=$A$74, $G$6/$G$7, "")</f>
        <v/>
      </c>
      <c r="F44" s="46" t="str">
        <f>IF(E44="", "", D44*E44)</f>
        <v/>
      </c>
      <c r="G44" s="35" t="str">
        <f>IF(A44=$A$74, D44/$F$9,"")</f>
        <v/>
      </c>
    </row>
    <row r="45" spans="1:10" x14ac:dyDescent="0.25">
      <c r="A45" s="42"/>
      <c r="B45" s="91"/>
      <c r="C45" s="26"/>
      <c r="D45" s="26"/>
      <c r="E45" s="26"/>
      <c r="F45" s="26"/>
      <c r="G45" s="26"/>
    </row>
    <row r="46" spans="1:10" ht="17.100000000000001" customHeight="1" x14ac:dyDescent="0.25">
      <c r="A46" s="42"/>
      <c r="B46" s="43" t="s">
        <v>23</v>
      </c>
      <c r="C46" s="44"/>
      <c r="D46" s="26"/>
      <c r="E46" s="26"/>
      <c r="F46" s="26"/>
      <c r="G46" s="13"/>
      <c r="H46" s="23"/>
      <c r="I46" s="23"/>
      <c r="J46" s="23"/>
    </row>
    <row r="47" spans="1:10" ht="15.75" customHeight="1" x14ac:dyDescent="0.25">
      <c r="A47" s="42"/>
      <c r="B47" s="48" t="s">
        <v>10</v>
      </c>
      <c r="C47" s="26"/>
      <c r="D47" s="26"/>
      <c r="E47" s="44"/>
      <c r="F47" s="26"/>
      <c r="G47" s="13"/>
      <c r="H47" s="23"/>
      <c r="I47" s="23"/>
      <c r="J47" s="23"/>
    </row>
    <row r="48" spans="1:10" x14ac:dyDescent="0.25">
      <c r="A48" s="3" t="s">
        <v>26</v>
      </c>
      <c r="B48" s="90"/>
      <c r="C48" s="5"/>
      <c r="D48" s="75">
        <f>C48/7*$G$7</f>
        <v>0</v>
      </c>
      <c r="E48" s="78" t="str">
        <f>IF(A48=$A$74, $G$6/$G$7, "")</f>
        <v/>
      </c>
      <c r="F48" s="46" t="str">
        <f>IF(E48="", "", D48*E48)</f>
        <v/>
      </c>
      <c r="G48" s="35" t="str">
        <f>IF(A48=$A$74, D48/$F$9,"")</f>
        <v/>
      </c>
    </row>
    <row r="49" spans="1:7" x14ac:dyDescent="0.25">
      <c r="A49" s="42"/>
      <c r="B49" s="91"/>
      <c r="C49" s="26"/>
      <c r="D49" s="26"/>
      <c r="E49" s="26"/>
      <c r="F49" s="26"/>
      <c r="G49" s="26"/>
    </row>
    <row r="50" spans="1:7" ht="41.25" customHeight="1" x14ac:dyDescent="0.25">
      <c r="A50" s="52"/>
      <c r="B50" s="53"/>
      <c r="C50" s="96" t="s">
        <v>19</v>
      </c>
      <c r="D50" s="98" t="s">
        <v>63</v>
      </c>
      <c r="E50" s="80"/>
      <c r="F50" s="100" t="s">
        <v>68</v>
      </c>
      <c r="G50" s="94" t="s">
        <v>31</v>
      </c>
    </row>
    <row r="51" spans="1:7" ht="15.75" customHeight="1" thickBot="1" x14ac:dyDescent="0.3">
      <c r="A51" s="26"/>
      <c r="B51" s="84" t="s">
        <v>70</v>
      </c>
      <c r="C51" s="97"/>
      <c r="D51" s="99"/>
      <c r="E51" s="79"/>
      <c r="F51" s="101"/>
      <c r="G51" s="95"/>
    </row>
    <row r="52" spans="1:7" ht="16.5" customHeight="1" thickBot="1" x14ac:dyDescent="0.3">
      <c r="A52" s="26"/>
      <c r="B52" s="55" t="s">
        <v>71</v>
      </c>
      <c r="C52" s="56">
        <f ca="1">SUMIF($A$14:C$49,$A$74,C$14:C$49)</f>
        <v>0</v>
      </c>
      <c r="D52" s="76">
        <f ca="1">SUMIF($A$14:D$49,$A$74,D$14:D$49)</f>
        <v>0</v>
      </c>
      <c r="E52" s="81"/>
      <c r="F52" s="57">
        <f ca="1">SUMIF($A$14:F$49,$A$74,F$14:F$49)</f>
        <v>0</v>
      </c>
      <c r="G52" s="35">
        <f>G10</f>
        <v>0</v>
      </c>
    </row>
    <row r="53" spans="1:7" ht="6.75" customHeight="1" x14ac:dyDescent="0.25">
      <c r="A53" s="26"/>
      <c r="B53" s="26"/>
      <c r="C53" s="26"/>
      <c r="D53" s="83"/>
      <c r="E53" s="26"/>
      <c r="F53" s="26"/>
      <c r="G53" s="26"/>
    </row>
    <row r="54" spans="1:7" x14ac:dyDescent="0.25">
      <c r="A54" s="26"/>
      <c r="B54" s="55"/>
      <c r="C54" s="96" t="s">
        <v>19</v>
      </c>
      <c r="D54" s="98" t="s">
        <v>74</v>
      </c>
      <c r="E54" s="79"/>
      <c r="F54" s="26"/>
      <c r="G54" s="26"/>
    </row>
    <row r="55" spans="1:7" ht="15.75" thickBot="1" x14ac:dyDescent="0.3">
      <c r="A55" s="26"/>
      <c r="B55" s="55" t="s">
        <v>70</v>
      </c>
      <c r="C55" s="97"/>
      <c r="D55" s="99"/>
      <c r="E55" s="79"/>
      <c r="F55" s="26"/>
      <c r="G55" s="26"/>
    </row>
    <row r="56" spans="1:7" ht="16.5" customHeight="1" thickBot="1" x14ac:dyDescent="0.3">
      <c r="A56" s="26"/>
      <c r="B56" s="55" t="s">
        <v>72</v>
      </c>
      <c r="C56" s="56">
        <f ca="1">SUMIF($A$14:C$49,$A$75,C$14:C$49)</f>
        <v>0</v>
      </c>
      <c r="D56" s="76">
        <f ca="1">SUMIF($A$14:D$49,$A$75,D$14:D$49)</f>
        <v>0</v>
      </c>
      <c r="E56" s="81"/>
      <c r="F56" s="26"/>
      <c r="G56" s="26"/>
    </row>
    <row r="57" spans="1:7" ht="8.25" customHeight="1" x14ac:dyDescent="0.25">
      <c r="A57" s="26"/>
      <c r="B57" s="26"/>
      <c r="C57" s="26"/>
      <c r="D57" s="83"/>
      <c r="E57" s="82"/>
      <c r="F57" s="26"/>
      <c r="G57" s="26"/>
    </row>
    <row r="58" spans="1:7" x14ac:dyDescent="0.25">
      <c r="A58" s="26"/>
      <c r="B58" s="58"/>
      <c r="C58" s="105" t="s">
        <v>69</v>
      </c>
      <c r="D58" s="107" t="s">
        <v>20</v>
      </c>
      <c r="E58" s="82"/>
      <c r="F58" s="85"/>
      <c r="G58" s="26"/>
    </row>
    <row r="59" spans="1:7" ht="15.75" thickBot="1" x14ac:dyDescent="0.3">
      <c r="A59" s="26"/>
      <c r="B59" s="55"/>
      <c r="C59" s="106"/>
      <c r="D59" s="108"/>
      <c r="E59" s="82"/>
      <c r="F59" s="85"/>
      <c r="G59" s="26"/>
    </row>
    <row r="60" spans="1:7" ht="16.5" customHeight="1" thickBot="1" x14ac:dyDescent="0.3">
      <c r="A60" s="26"/>
      <c r="B60" s="55" t="s">
        <v>73</v>
      </c>
      <c r="C60" s="56">
        <f ca="1">C52+C56</f>
        <v>0</v>
      </c>
      <c r="D60" s="76">
        <f ca="1">D52+D56</f>
        <v>0</v>
      </c>
      <c r="E60" s="81"/>
      <c r="F60" s="86"/>
      <c r="G60" s="26"/>
    </row>
    <row r="61" spans="1:7" ht="11.25" customHeight="1" x14ac:dyDescent="0.25">
      <c r="A61" s="26"/>
      <c r="B61" s="26"/>
      <c r="C61" s="26"/>
      <c r="D61" s="26"/>
      <c r="E61" s="26"/>
      <c r="F61" s="26"/>
      <c r="G61" s="26"/>
    </row>
    <row r="62" spans="1:7" x14ac:dyDescent="0.25">
      <c r="A62" s="26"/>
      <c r="B62" s="59" t="s">
        <v>32</v>
      </c>
      <c r="C62" s="26"/>
      <c r="D62" s="26"/>
      <c r="E62" s="26"/>
      <c r="F62" s="26"/>
      <c r="G62" s="26"/>
    </row>
    <row r="63" spans="1:7" x14ac:dyDescent="0.25">
      <c r="A63" s="26"/>
      <c r="B63" s="109"/>
      <c r="C63" s="110"/>
      <c r="D63" s="110"/>
      <c r="E63" s="110"/>
      <c r="F63" s="110"/>
      <c r="G63" s="111"/>
    </row>
    <row r="64" spans="1:7" x14ac:dyDescent="0.25">
      <c r="A64" s="26"/>
      <c r="B64" s="112"/>
      <c r="C64" s="113"/>
      <c r="D64" s="113"/>
      <c r="E64" s="113"/>
      <c r="F64" s="113"/>
      <c r="G64" s="114"/>
    </row>
    <row r="65" spans="1:7" ht="9" customHeight="1" x14ac:dyDescent="0.25">
      <c r="A65" s="26"/>
      <c r="B65" s="112"/>
      <c r="C65" s="113"/>
      <c r="D65" s="113"/>
      <c r="E65" s="113"/>
      <c r="F65" s="113"/>
      <c r="G65" s="114"/>
    </row>
    <row r="66" spans="1:7" ht="14.25" customHeight="1" x14ac:dyDescent="0.25">
      <c r="A66" s="26"/>
      <c r="B66" s="115"/>
      <c r="C66" s="116"/>
      <c r="D66" s="116"/>
      <c r="E66" s="116"/>
      <c r="F66" s="116"/>
      <c r="G66" s="117"/>
    </row>
    <row r="67" spans="1:7" ht="7.5" customHeight="1" x14ac:dyDescent="0.25">
      <c r="A67" s="26"/>
      <c r="B67" s="26"/>
      <c r="C67" s="26"/>
      <c r="D67" s="26"/>
      <c r="E67" s="26"/>
      <c r="F67" s="26"/>
      <c r="G67" s="26"/>
    </row>
    <row r="68" spans="1:7" x14ac:dyDescent="0.25">
      <c r="A68" s="26"/>
      <c r="B68" s="60" t="s">
        <v>18</v>
      </c>
      <c r="C68" s="60"/>
      <c r="D68" s="54" t="s">
        <v>24</v>
      </c>
      <c r="E68" s="26"/>
      <c r="F68" s="26"/>
      <c r="G68" s="26"/>
    </row>
    <row r="69" spans="1:7" x14ac:dyDescent="0.25">
      <c r="A69" s="26"/>
      <c r="B69" s="118"/>
      <c r="C69" s="119"/>
      <c r="D69" s="120"/>
      <c r="E69" s="121"/>
      <c r="F69" s="121"/>
      <c r="G69" s="119"/>
    </row>
    <row r="70" spans="1:7" ht="12" customHeight="1" x14ac:dyDescent="0.25">
      <c r="A70" s="26"/>
      <c r="B70" s="26"/>
      <c r="C70" s="26"/>
      <c r="D70" s="26"/>
      <c r="E70" s="26"/>
      <c r="F70" s="26"/>
      <c r="G70" s="26"/>
    </row>
    <row r="71" spans="1:7" ht="13.5" customHeight="1" x14ac:dyDescent="0.25">
      <c r="A71" s="26"/>
      <c r="B71" s="59" t="s">
        <v>57</v>
      </c>
      <c r="C71" s="26"/>
      <c r="D71" s="26"/>
      <c r="E71" s="26"/>
      <c r="F71" s="26"/>
      <c r="G71" s="26"/>
    </row>
    <row r="72" spans="1:7" ht="18" customHeight="1" x14ac:dyDescent="0.25">
      <c r="A72" s="25" t="s">
        <v>1</v>
      </c>
      <c r="B72" s="26" t="s">
        <v>59</v>
      </c>
      <c r="C72" s="26"/>
      <c r="D72" s="26"/>
      <c r="E72" s="26"/>
      <c r="F72" s="26"/>
      <c r="G72" s="26"/>
    </row>
    <row r="73" spans="1:7" x14ac:dyDescent="0.25">
      <c r="A73" s="61" t="s">
        <v>26</v>
      </c>
      <c r="B73" s="62" t="s">
        <v>53</v>
      </c>
      <c r="C73" s="63"/>
      <c r="D73" s="63"/>
      <c r="E73" s="63"/>
      <c r="F73" s="63"/>
      <c r="G73" s="64"/>
    </row>
    <row r="74" spans="1:7" x14ac:dyDescent="0.25">
      <c r="A74" s="72" t="s">
        <v>21</v>
      </c>
      <c r="B74" s="65" t="s">
        <v>54</v>
      </c>
      <c r="C74" s="66"/>
      <c r="D74" s="66"/>
      <c r="E74" s="66"/>
      <c r="F74" s="66"/>
      <c r="G74" s="67"/>
    </row>
    <row r="75" spans="1:7" x14ac:dyDescent="0.25">
      <c r="A75" s="68" t="s">
        <v>25</v>
      </c>
      <c r="B75" s="62" t="s">
        <v>55</v>
      </c>
      <c r="C75" s="63"/>
      <c r="D75" s="63"/>
      <c r="E75" s="63"/>
      <c r="F75" s="63"/>
      <c r="G75" s="64"/>
    </row>
    <row r="76" spans="1:7" ht="12" customHeight="1" x14ac:dyDescent="0.25">
      <c r="A76" s="26"/>
      <c r="B76" s="26"/>
      <c r="C76" s="26"/>
      <c r="D76" s="26"/>
      <c r="E76" s="26"/>
      <c r="F76" s="26"/>
      <c r="G76" s="26"/>
    </row>
    <row r="77" spans="1:7" x14ac:dyDescent="0.25">
      <c r="A77" s="26"/>
      <c r="B77" s="26" t="s">
        <v>34</v>
      </c>
      <c r="C77" s="26"/>
      <c r="D77" s="26"/>
      <c r="E77" s="26"/>
      <c r="F77" s="26"/>
      <c r="G77" s="26"/>
    </row>
    <row r="78" spans="1:7" ht="16.5" customHeight="1" x14ac:dyDescent="0.25">
      <c r="A78" s="26"/>
      <c r="B78" s="48" t="s">
        <v>46</v>
      </c>
      <c r="C78" s="26"/>
      <c r="D78" s="26"/>
      <c r="E78" s="26"/>
      <c r="F78" s="26"/>
      <c r="G78" s="26"/>
    </row>
    <row r="79" spans="1:7" ht="16.5" customHeight="1" x14ac:dyDescent="0.25">
      <c r="A79" s="48"/>
      <c r="B79" s="48" t="s">
        <v>61</v>
      </c>
      <c r="C79" s="26" t="s">
        <v>36</v>
      </c>
      <c r="D79" s="26"/>
      <c r="E79" s="26"/>
      <c r="F79" s="26"/>
      <c r="G79" s="26"/>
    </row>
    <row r="80" spans="1:7" ht="15" customHeight="1" x14ac:dyDescent="0.25">
      <c r="A80" s="48"/>
      <c r="B80" s="69" t="s">
        <v>26</v>
      </c>
      <c r="C80" s="104" t="s">
        <v>56</v>
      </c>
      <c r="D80" s="104"/>
      <c r="E80" s="104"/>
      <c r="F80" s="104"/>
      <c r="G80" s="104"/>
    </row>
    <row r="81" spans="1:7" ht="36.75" customHeight="1" x14ac:dyDescent="0.25">
      <c r="A81" s="42"/>
      <c r="B81" s="69" t="s">
        <v>35</v>
      </c>
      <c r="C81" s="104" t="s">
        <v>38</v>
      </c>
      <c r="D81" s="104"/>
      <c r="E81" s="104"/>
      <c r="F81" s="104"/>
      <c r="G81" s="104"/>
    </row>
    <row r="82" spans="1:7" ht="39" customHeight="1" x14ac:dyDescent="0.25">
      <c r="A82" s="42"/>
      <c r="B82" s="69" t="s">
        <v>39</v>
      </c>
      <c r="C82" s="104" t="s">
        <v>37</v>
      </c>
      <c r="D82" s="104"/>
      <c r="E82" s="104"/>
      <c r="F82" s="104"/>
      <c r="G82" s="104"/>
    </row>
    <row r="83" spans="1:7" ht="36.75" customHeight="1" x14ac:dyDescent="0.25">
      <c r="A83" s="42"/>
      <c r="B83" s="69" t="s">
        <v>41</v>
      </c>
      <c r="C83" s="104" t="s">
        <v>40</v>
      </c>
      <c r="D83" s="104"/>
      <c r="E83" s="104"/>
      <c r="F83" s="104"/>
      <c r="G83" s="104"/>
    </row>
    <row r="84" spans="1:7" ht="42" customHeight="1" x14ac:dyDescent="0.25">
      <c r="A84" s="42"/>
      <c r="B84" s="69" t="s">
        <v>43</v>
      </c>
      <c r="C84" s="104" t="s">
        <v>42</v>
      </c>
      <c r="D84" s="104"/>
      <c r="E84" s="104"/>
      <c r="F84" s="104"/>
      <c r="G84" s="104"/>
    </row>
    <row r="85" spans="1:7" ht="28.5" customHeight="1" x14ac:dyDescent="0.25">
      <c r="A85" s="42"/>
      <c r="B85" s="69" t="s">
        <v>45</v>
      </c>
      <c r="C85" s="104" t="s">
        <v>44</v>
      </c>
      <c r="D85" s="104"/>
      <c r="E85" s="104"/>
      <c r="F85" s="104"/>
      <c r="G85" s="104"/>
    </row>
    <row r="86" spans="1:7" ht="20.25" customHeight="1" x14ac:dyDescent="0.25">
      <c r="A86" s="26"/>
      <c r="B86" s="48" t="s">
        <v>47</v>
      </c>
      <c r="C86" s="26"/>
      <c r="D86" s="26"/>
      <c r="E86" s="26"/>
      <c r="F86" s="26"/>
      <c r="G86" s="26"/>
    </row>
    <row r="87" spans="1:7" ht="15" customHeight="1" x14ac:dyDescent="0.25">
      <c r="A87" s="48"/>
      <c r="B87" s="48" t="s">
        <v>61</v>
      </c>
      <c r="C87" s="26" t="s">
        <v>36</v>
      </c>
      <c r="D87" s="26"/>
      <c r="E87" s="26"/>
      <c r="F87" s="26"/>
      <c r="G87" s="26"/>
    </row>
    <row r="88" spans="1:7" ht="15" customHeight="1" x14ac:dyDescent="0.25">
      <c r="A88" s="48"/>
      <c r="B88" s="70" t="s">
        <v>26</v>
      </c>
      <c r="C88" s="61" t="s">
        <v>58</v>
      </c>
      <c r="D88" s="63"/>
      <c r="E88" s="63"/>
      <c r="F88" s="63"/>
      <c r="G88" s="64"/>
    </row>
    <row r="89" spans="1:7" x14ac:dyDescent="0.25">
      <c r="A89" s="42"/>
      <c r="B89" s="71" t="s">
        <v>49</v>
      </c>
      <c r="C89" s="102" t="s">
        <v>52</v>
      </c>
      <c r="D89" s="102"/>
      <c r="E89" s="102"/>
      <c r="F89" s="102"/>
      <c r="G89" s="102"/>
    </row>
    <row r="90" spans="1:7" x14ac:dyDescent="0.25">
      <c r="A90" s="42"/>
      <c r="B90" s="71" t="s">
        <v>48</v>
      </c>
      <c r="C90" s="103"/>
      <c r="D90" s="103"/>
      <c r="E90" s="103"/>
      <c r="F90" s="103"/>
      <c r="G90" s="103"/>
    </row>
    <row r="91" spans="1:7" x14ac:dyDescent="0.25">
      <c r="A91" s="42"/>
      <c r="B91" s="71" t="s">
        <v>50</v>
      </c>
      <c r="C91" s="103"/>
      <c r="D91" s="103"/>
      <c r="E91" s="103"/>
      <c r="F91" s="103"/>
      <c r="G91" s="103"/>
    </row>
    <row r="92" spans="1:7" x14ac:dyDescent="0.25">
      <c r="A92" s="42"/>
      <c r="B92" s="71" t="s">
        <v>51</v>
      </c>
      <c r="C92" s="122"/>
      <c r="D92" s="122"/>
      <c r="E92" s="122"/>
      <c r="F92" s="122"/>
      <c r="G92" s="122"/>
    </row>
    <row r="93" spans="1:7" x14ac:dyDescent="0.25">
      <c r="A93" s="26"/>
      <c r="B93" s="26"/>
      <c r="C93" s="26"/>
      <c r="D93" s="26"/>
      <c r="E93" s="26"/>
      <c r="F93" s="26"/>
      <c r="G93" s="26"/>
    </row>
  </sheetData>
  <sheetProtection algorithmName="SHA-512" hashValue="A+g3Rns937ommx/H90mvcOirZdM439roP/hz7RDHDY3Siw2iJI/6v/tRe6uO6PQ0jQOhEnqAL0sQyhM5oKW2wg==" saltValue="4zvuGd66uGm1WEF3E3gmAw==" spinCount="100000" sheet="1" objects="1" scenarios="1"/>
  <mergeCells count="30">
    <mergeCell ref="C91:G91"/>
    <mergeCell ref="C92:G92"/>
    <mergeCell ref="C81:G81"/>
    <mergeCell ref="C82:G82"/>
    <mergeCell ref="C83:G83"/>
    <mergeCell ref="C84:G84"/>
    <mergeCell ref="C85:G85"/>
    <mergeCell ref="C54:C55"/>
    <mergeCell ref="D54:D55"/>
    <mergeCell ref="C89:G89"/>
    <mergeCell ref="C90:G90"/>
    <mergeCell ref="C80:G80"/>
    <mergeCell ref="C58:C59"/>
    <mergeCell ref="D58:D59"/>
    <mergeCell ref="B63:G66"/>
    <mergeCell ref="B69:C69"/>
    <mergeCell ref="D69:G69"/>
    <mergeCell ref="G50:G51"/>
    <mergeCell ref="B44:B45"/>
    <mergeCell ref="B48:B49"/>
    <mergeCell ref="B39:B40"/>
    <mergeCell ref="B16:B17"/>
    <mergeCell ref="C50:C51"/>
    <mergeCell ref="D50:D51"/>
    <mergeCell ref="F50:F51"/>
    <mergeCell ref="C3:E3"/>
    <mergeCell ref="C4:E4"/>
    <mergeCell ref="B34:B35"/>
    <mergeCell ref="A1:G1"/>
    <mergeCell ref="G8:G9"/>
  </mergeCells>
  <dataValidations count="3">
    <dataValidation type="list" allowBlank="1" showInputMessage="1" showErrorMessage="1" promptTitle="Skýring" prompt="Skiljið stöðuna eftir í &quot;Velja&quot; ef þjónustuþáttur á ekki við og er hvorki hluti af né utan NPA." sqref="A48 A14 A16 A20:A24 A27:A30 A32 A34 A37 A39 A42 A44 A73">
      <formula1>$A$73:$A$75</formula1>
    </dataValidation>
    <dataValidation type="list" allowBlank="1" showInputMessage="1" showErrorMessage="1" promptTitle="Skýring" prompt="Skiljið stöðuna eftir í &quot;Velja&quot; ef þjónustuþáttur í 8. gr. laganna á ekki við." sqref="B20:B24">
      <formula1>$B$80:$B$85</formula1>
    </dataValidation>
    <dataValidation type="list" allowBlank="1" showInputMessage="1" showErrorMessage="1" promptTitle="Skýring" prompt="Skiljið stöðuna eftir í &quot;Velja&quot; ef þjónustuþáttur í 15.-18. gr. laganna á ekki við." sqref="B27:B30">
      <formula1>$B$88:$B$92</formula1>
    </dataValidation>
  </dataValidations>
  <pageMargins left="0.27559055118110237" right="0.23622047244094491" top="0.51181102362204722" bottom="0.51181102362204722" header="0.31496062992125984" footer="0.27559055118110237"/>
  <pageSetup paperSize="9" fitToHeight="2" orientation="portrait" horizontalDpi="4294967293" verticalDpi="0" r:id="rId1"/>
  <headerFooter>
    <oddHeader>&amp;L&amp;10&amp;K7F7F7FFélagsmálaráðuneytið - útgáfa 1.0</oddHeader>
    <oddFooter>&amp;C&amp;10Síða &amp;P af &amp;N</oddFoot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Yfirlit þjónustuþátta</vt:lpstr>
    </vt:vector>
  </TitlesOfParts>
  <Company>Félagsmálaráðuneytið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Yfirlit þjónustuþátta</dc:title>
  <dc:subject/>
  <dc:creator>Þór G. Þórarinsson</dc:creator>
  <cp:lastModifiedBy>Þór G. Þórarinsson</cp:lastModifiedBy>
  <cp:lastPrinted>2019-01-18T10:21:12Z</cp:lastPrinted>
  <dcterms:created xsi:type="dcterms:W3CDTF">2019-01-08T23:07:51Z</dcterms:created>
  <dcterms:modified xsi:type="dcterms:W3CDTF">2019-01-30T08:40:38Z</dcterms:modified>
</cp:coreProperties>
</file>